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F10" i="1" l="1"/>
  <c r="F19" i="1" l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<sst xmlns="http://schemas.openxmlformats.org/spreadsheetml/2006/main" count="52" uniqueCount="49">
  <si>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</si>
  <si>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</si>
  <si>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</si>
  <si>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</si>
  <si>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</si>
  <si>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</si>
  <si>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</si>
  <si>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</si>
  <si>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</si>
  <si>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</si>
  <si>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</si>
  <si>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</si>
  <si>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</si>
  <si>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</si>
  <si>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</si>
  <si>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</si>
  <si>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</si>
  <si>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</si>
  <si>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</si>
  <si>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</si>
  <si>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</si>
  <si>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</si>
  <si>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</si>
  <si>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</si>
  <si>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</si>
  <si>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</si>
  <si>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</si>
  <si>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</si>
  <si>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</si>
  <si>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</si>
  <si>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</si>
  <si>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</si>
  <si>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</si>
  <si>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</si>
  <si>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</si>
  <si>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</si>
  <si>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</si>
  <si>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</si>
  <si>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</si>
  <si>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</si>
  <si>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</si>
  <si>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</si>
  <si>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</si>
  <si>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</si>
  <si>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</si>
  <si>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</si>
  <si>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МАОУ СОШ №10                                    6 день</t>
  </si>
  <si>
    <t>Фрукты</t>
  </si>
  <si>
    <t>Салат из св капусты с св огурцом с растител маслом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</si>
</sst>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46</v>
      </c>
      <c r="C1" s="66"/>
      <c r="D1" s="67"/>
      <c r="E1" t="s">
        <v>18</v>
      </c>
      <c r="F1" s="6"/>
      <c r="I1" t="s">
        <v>1</v>
      </c>
      <c r="J1" s="64">
        <v>46013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27</v>
      </c>
      <c r="D4" s="18" t="s">
        <v>28</v>
      </c>
      <c r="E4" s="34">
        <v>230</v>
      </c>
      <c r="F4" s="37">
        <v>39.49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44</v>
      </c>
      <c r="C5" s="17" t="s">
        <v>21</v>
      </c>
      <c r="D5" s="44" t="s">
        <v>47</v>
      </c>
      <c r="E5" s="33">
        <v>100</v>
      </c>
      <c r="F5" s="38">
        <v>34.840000000000003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23</v>
      </c>
      <c r="D6" s="20" t="s">
        <v>24</v>
      </c>
      <c r="E6" s="33">
        <v>200</v>
      </c>
      <c r="F6" s="38">
        <v>22.25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43</v>
      </c>
      <c r="C7" s="17">
        <v>44240</v>
      </c>
      <c r="D7" s="19" t="s">
        <v>25</v>
      </c>
      <c r="E7" s="33">
        <v>50</v>
      </c>
      <c r="F7" s="38">
        <v>33.700000000000003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26</v>
      </c>
      <c r="C8" s="17" t="s">
        <v>22</v>
      </c>
      <c r="D8" s="50" t="s">
        <v>41</v>
      </c>
      <c r="E8" s="33">
        <v>40</v>
      </c>
      <c r="F8" s="37">
        <v>4.74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44202</v>
      </c>
      <c r="D9" s="50" t="s">
        <v>42</v>
      </c>
      <c r="E9" s="32">
        <v>40</v>
      </c>
      <c r="F9" s="32">
        <v>12.8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75" x14ac:dyDescent="0.25">
      <c r="A10" s="1"/>
      <c r="B10" s="52"/>
      <c r="C10" s="53"/>
      <c r="D10" s="54"/>
      <c r="E10" s="55">
        <f t="shared" ref="E10:J10" si="0">SUM(E4:E9)</f>
        <v>660</v>
      </c>
      <c r="F10" s="55">
        <f t="shared" si="0"/>
        <v>147.82000000000005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5" x14ac:dyDescent="0.25">
      <c r="A12" s="69" t="s">
        <v>13</v>
      </c>
      <c r="B12" s="14" t="s">
        <v>14</v>
      </c>
      <c r="C12" s="24" t="s">
        <v>29</v>
      </c>
      <c r="D12" s="45" t="s">
        <v>48</v>
      </c>
      <c r="E12" s="26">
        <v>100</v>
      </c>
      <c r="F12" s="42">
        <v>21.99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15</v>
      </c>
      <c r="C13" s="24" t="s">
        <v>30</v>
      </c>
      <c r="D13" s="46" t="s">
        <v>45</v>
      </c>
      <c r="E13" s="26">
        <v>250</v>
      </c>
      <c r="F13" s="42">
        <v>39.26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35</v>
      </c>
      <c r="C14" s="43" t="s">
        <v>36</v>
      </c>
      <c r="D14" s="44" t="s">
        <v>37</v>
      </c>
      <c r="E14" s="39">
        <v>42</v>
      </c>
      <c r="F14" s="42">
        <v>6.45</v>
      </c>
      <c r="G14" s="39">
        <f>E14*51.4/20</f>
        <v>107.93999999999998</v>
      </c>
      <c r="H14" s="39">
        <f>E14*3.85/45</f>
        <v>3.5933333333333337</v>
      </c>
      <c r="I14" s="39">
        <f>E14*0.38/45</f>
        <v>0.35466666666666669</v>
      </c>
      <c r="J14" s="39">
        <f>E14*24.19/45</f>
        <v>22.577333333333335</v>
      </c>
    </row>
    <row r="15" spans="1:10" ht="15.75" x14ac:dyDescent="0.25">
      <c r="A15" s="70"/>
      <c r="B15" s="8" t="s">
        <v>31</v>
      </c>
      <c r="C15" s="24" t="s">
        <v>32</v>
      </c>
      <c r="D15" s="47" t="s">
        <v>38</v>
      </c>
      <c r="E15" s="26">
        <v>105</v>
      </c>
      <c r="F15" s="42">
        <v>70.64</v>
      </c>
      <c r="G15" s="30">
        <f>E15*186.3/90</f>
        <v>217.35</v>
      </c>
      <c r="H15" s="27">
        <f>E15*13.32/90</f>
        <v>15.540000000000001</v>
      </c>
      <c r="I15" s="27">
        <f>E15*11.16/90</f>
        <v>13.02</v>
      </c>
      <c r="J15" s="27">
        <f>E15*8.19/90</f>
        <v>9.5549999999999997</v>
      </c>
    </row>
    <row r="16" spans="1:10" ht="15.75" x14ac:dyDescent="0.25">
      <c r="A16" s="70"/>
      <c r="B16" s="8" t="s">
        <v>16</v>
      </c>
      <c r="C16" s="25" t="s">
        <v>33</v>
      </c>
      <c r="D16" s="21" t="s">
        <v>39</v>
      </c>
      <c r="E16" s="26">
        <v>200</v>
      </c>
      <c r="F16" s="42">
        <v>11.49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75" x14ac:dyDescent="0.25">
      <c r="A17" s="70"/>
      <c r="B17" s="8" t="s">
        <v>17</v>
      </c>
      <c r="C17" s="24" t="s">
        <v>34</v>
      </c>
      <c r="D17" s="48" t="s">
        <v>40</v>
      </c>
      <c r="E17" s="26">
        <v>200</v>
      </c>
      <c r="F17" s="42">
        <v>12.38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26</v>
      </c>
      <c r="C18" s="25" t="s">
        <v>22</v>
      </c>
      <c r="D18" s="50" t="s">
        <v>41</v>
      </c>
      <c r="E18" s="39">
        <v>41</v>
      </c>
      <c r="F18" s="42">
        <v>4.84</v>
      </c>
      <c r="G18" s="39">
        <f>E18*68.97/30</f>
        <v>94.259</v>
      </c>
      <c r="H18" s="39">
        <f>E18*1.68/30</f>
        <v>2.2959999999999998</v>
      </c>
      <c r="I18" s="39">
        <f>E18*0.33/30</f>
        <v>0.45100000000000001</v>
      </c>
      <c r="J18" s="39">
        <f>E18*14.82/30</f>
        <v>20.254000000000001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938</v>
      </c>
      <c r="F19" s="41">
        <f t="shared" si="1"/>
        <v>167.05</v>
      </c>
      <c r="G19" s="41">
        <f t="shared" si="1"/>
        <v>1062.1489999999999</v>
      </c>
      <c r="H19" s="41">
        <f t="shared" si="1"/>
        <v>38.869333333333337</v>
      </c>
      <c r="I19" s="41">
        <f t="shared" si="1"/>
        <v>35.145666666666671</v>
      </c>
      <c r="J19" s="41">
        <f>SUM(J12:J18)-0.01</f>
        <v>147.65966666666665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:J19 E10:J10" unlockedFormula="1"/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2025-12-22T03:57:17Z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